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atriumhospitality-my.sharepoint.com/personal/maria_parker_atriumhospitality_com/Documents/Desktop/"/>
    </mc:Choice>
  </mc:AlternateContent>
  <xr:revisionPtr revIDLastSave="16" documentId="8_{34F398D3-66C3-42F4-B779-3C8B36EE91CF}" xr6:coauthVersionLast="47" xr6:coauthVersionMax="47" xr10:uidLastSave="{5B468F29-41AD-4E38-B711-E8DC9A53837F}"/>
  <bookViews>
    <workbookView xWindow="-120" yWindow="-120" windowWidth="29040" windowHeight="15840" xr2:uid="{00000000-000D-0000-FFFF-FFFF00000000}"/>
  </bookViews>
  <sheets>
    <sheet name="2024" sheetId="1" r:id="rId1"/>
  </sheets>
  <definedNames>
    <definedName name="_xlnm.Print_Area" localSheetId="0">'2024'!$A$1:$E$83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5" i="1"/>
  <c r="E20" i="1"/>
  <c r="E27" i="1"/>
  <c r="E26" i="1"/>
  <c r="E24" i="1"/>
  <c r="E23" i="1"/>
  <c r="E22" i="1"/>
  <c r="E21" i="1"/>
  <c r="E18" i="1"/>
  <c r="E17" i="1"/>
  <c r="E14" i="1"/>
  <c r="E52" i="1" l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36" i="1"/>
  <c r="E35" i="1"/>
  <c r="E34" i="1"/>
  <c r="E33" i="1"/>
  <c r="E32" i="1"/>
  <c r="E31" i="1"/>
  <c r="E30" i="1"/>
  <c r="E29" i="1"/>
  <c r="E28" i="1"/>
  <c r="E16" i="1"/>
  <c r="E15" i="1"/>
  <c r="E13" i="1" l="1"/>
  <c r="E68" i="1" s="1"/>
  <c r="E67" i="1" l="1"/>
  <c r="E72" i="1"/>
  <c r="E73" i="1"/>
  <c r="E74" i="1"/>
  <c r="E75" i="1" l="1"/>
  <c r="E76" i="1" s="1"/>
  <c r="E78" i="1" s="1"/>
  <c r="E77" i="1" l="1"/>
  <c r="E79" i="1" s="1"/>
  <c r="E69" i="1" l="1"/>
  <c r="E70" i="1" l="1"/>
  <c r="E71" i="1" s="1"/>
</calcChain>
</file>

<file path=xl/sharedStrings.xml><?xml version="1.0" encoding="utf-8"?>
<sst xmlns="http://schemas.openxmlformats.org/spreadsheetml/2006/main" count="75" uniqueCount="75">
  <si>
    <t>Sales Tax</t>
  </si>
  <si>
    <t>Additional Comments /Notes:</t>
  </si>
  <si>
    <t>GUEST ROOM TOTAL</t>
  </si>
  <si>
    <t>EVENT DATE:</t>
  </si>
  <si>
    <t>GROUP:</t>
  </si>
  <si>
    <t>Phone Number:</t>
  </si>
  <si>
    <t>Hotel Contact:</t>
  </si>
  <si>
    <t>Service Charge (taxable)</t>
  </si>
  <si>
    <t>GUEST ROOM SUBTOTAL</t>
  </si>
  <si>
    <t>Tourism PID Fee</t>
  </si>
  <si>
    <t>City Occupancy Tax</t>
  </si>
  <si>
    <t>State Occupancy Tax</t>
  </si>
  <si>
    <t xml:space="preserve">AUDIO VISUAL </t>
  </si>
  <si>
    <t>Maria Parker</t>
  </si>
  <si>
    <t>972-963-9191</t>
  </si>
  <si>
    <t>Email:</t>
  </si>
  <si>
    <t>maria.parker@atriumhospitality.com</t>
  </si>
  <si>
    <t>Quantity</t>
  </si>
  <si>
    <t xml:space="preserve">Item </t>
  </si>
  <si>
    <t>Price</t>
  </si>
  <si>
    <t xml:space="preserve"> Subtotal Before Discount</t>
  </si>
  <si>
    <t>SUB TOTAL</t>
  </si>
  <si>
    <t>TOTAL</t>
  </si>
  <si>
    <t>Days</t>
  </si>
  <si>
    <t>EMBASSY SUITES FRISCO LEAD AV EXHIBIT &amp; POWER EQUIPMENT ORDER FORM</t>
  </si>
  <si>
    <t>CLIENT NAME</t>
  </si>
  <si>
    <t>CLIENT PHONE NUMBER</t>
  </si>
  <si>
    <t>CLIENT EMAIL ADDRESS</t>
  </si>
  <si>
    <t>FINAL ORDER WILL BE SENT VIA SERTIFI WITH CREDIT CARD AUTHORIZATION FOR PAYMENT. ORDER WILL NOT BE FULLFILLED UNTIL SIGNED FORM AND PAYMENT ARE RECEIVED.</t>
  </si>
  <si>
    <t xml:space="preserve">Ext. Cord and Pwr. Strip </t>
  </si>
  <si>
    <t>50 Amp Power Drop</t>
  </si>
  <si>
    <t>(price includes electrician) ex:ovens,hot tubs, 220v equipment</t>
  </si>
  <si>
    <t xml:space="preserve">Special Power Equipment Hookups  </t>
  </si>
  <si>
    <t>Audio Equipment</t>
  </si>
  <si>
    <t>Wired Microphone (Hand Held)</t>
  </si>
  <si>
    <t>CD Player or Laptop Sound Hookup</t>
  </si>
  <si>
    <t xml:space="preserve">House Sound Patch </t>
  </si>
  <si>
    <t xml:space="preserve">4-Channel Mixer </t>
  </si>
  <si>
    <t xml:space="preserve">Video/Computer Display Equipment </t>
  </si>
  <si>
    <t>55" LED TV w/Floor Stand</t>
  </si>
  <si>
    <t xml:space="preserve">20" Flat Screen Monitor w/Table Stand    </t>
  </si>
  <si>
    <t xml:space="preserve">32" LED TV w/Table Stand             </t>
  </si>
  <si>
    <t xml:space="preserve">70" LED TV w/ Floor Stand       </t>
  </si>
  <si>
    <t>Laptop Computer</t>
  </si>
  <si>
    <t>AV Cart</t>
  </si>
  <si>
    <t>Tripod Screen</t>
  </si>
  <si>
    <t>Client Owned Projector Package*</t>
  </si>
  <si>
    <t xml:space="preserve">(includes screen, power &amp; tech support) </t>
  </si>
  <si>
    <t>Electrical (Section 1)</t>
  </si>
  <si>
    <t>Electrical (Section 2)</t>
  </si>
  <si>
    <t>100 Amp, 3-Phase Service</t>
  </si>
  <si>
    <t>100 Amp Distro Power Box</t>
  </si>
  <si>
    <t>200 Amp, 3-Phase Service</t>
  </si>
  <si>
    <t>200 Amp Distro Power Box</t>
  </si>
  <si>
    <t>(prices above do not include feeder cable-please call if require one)</t>
  </si>
  <si>
    <t>**3-phase power must be installed by the hotel electrician**</t>
  </si>
  <si>
    <t xml:space="preserve">Lighting &amp; Rigging Services </t>
  </si>
  <si>
    <t xml:space="preserve">LED uplights </t>
  </si>
  <si>
    <t>Ladder</t>
  </si>
  <si>
    <r>
      <t xml:space="preserve">26ft Scissor Lift </t>
    </r>
    <r>
      <rPr>
        <sz val="8"/>
        <rFont val="Arial"/>
        <family val="2"/>
      </rPr>
      <t>(your company must have 1 million liability ins. to operate)</t>
    </r>
  </si>
  <si>
    <t xml:space="preserve">Accessories </t>
  </si>
  <si>
    <t>Poster Easel</t>
  </si>
  <si>
    <t xml:space="preserve">Flipchart Easel </t>
  </si>
  <si>
    <t xml:space="preserve">Internet - Wifi </t>
  </si>
  <si>
    <t xml:space="preserve">Single Wi-Fi Connection (One Device) </t>
  </si>
  <si>
    <t>Additional Device</t>
  </si>
  <si>
    <t>Wired Connection</t>
  </si>
  <si>
    <t>8 – 24 Network Router</t>
  </si>
  <si>
    <t>Connect Client Owned Router</t>
  </si>
  <si>
    <t>3-phase connect fee (one time charge)</t>
  </si>
  <si>
    <t xml:space="preserve">Drop box w/4 20 ampt circuits </t>
  </si>
  <si>
    <t>Powered Speaker w/ Stand   (QSC 10.1)</t>
  </si>
  <si>
    <t xml:space="preserve">Wireless Mic (Lavalier/handheld) </t>
  </si>
  <si>
    <t>LCD Projector  (3K)</t>
  </si>
  <si>
    <t>Banner Setup/Teardown   (call for details)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</si>
</sst>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6"/>
      <color indexed="9"/>
      <name val="Arial"/>
      <family val="2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i/>
      <u/>
      <sz val="11"/>
      <name val="Arial"/>
      <family val="2"/>
    </font>
    <font>
      <b/>
      <sz val="12"/>
      <name val="Arial"/>
      <family val="2"/>
    </font>
    <font>
      <sz val="7.5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44" fontId="2" fillId="0" borderId="1" xfId="1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2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4" xfId="1" applyFont="1" applyFill="1" applyBorder="1"/>
    <xf numFmtId="164" fontId="3" fillId="0" borderId="0" xfId="1" applyNumberFormat="1" applyFont="1" applyFill="1" applyBorder="1" applyAlignment="1">
      <alignment horizontal="center"/>
    </xf>
    <xf numFmtId="0" fontId="3" fillId="0" borderId="3" xfId="0" applyFont="1" applyBorder="1"/>
    <xf numFmtId="9" fontId="3" fillId="0" borderId="0" xfId="2" applyFont="1" applyFill="1" applyBorder="1" applyAlignment="1">
      <alignment horizontal="center"/>
    </xf>
    <xf numFmtId="0" fontId="3" fillId="0" borderId="9" xfId="0" applyFont="1" applyBorder="1"/>
    <xf numFmtId="44" fontId="3" fillId="0" borderId="11" xfId="1" applyFont="1" applyFill="1" applyBorder="1"/>
    <xf numFmtId="0" fontId="2" fillId="0" borderId="5" xfId="0" applyFont="1" applyBorder="1"/>
    <xf numFmtId="0" fontId="3" fillId="0" borderId="6" xfId="0" applyFont="1" applyBorder="1"/>
    <xf numFmtId="164" fontId="3" fillId="0" borderId="6" xfId="0" applyNumberFormat="1" applyFont="1" applyBorder="1"/>
    <xf numFmtId="0" fontId="3" fillId="0" borderId="0" xfId="0" applyFont="1"/>
    <xf numFmtId="164" fontId="3" fillId="0" borderId="2" xfId="1" applyNumberFormat="1" applyFont="1" applyFill="1" applyBorder="1" applyAlignment="1">
      <alignment horizontal="center"/>
    </xf>
    <xf numFmtId="44" fontId="2" fillId="0" borderId="8" xfId="1" applyFont="1" applyFill="1" applyBorder="1"/>
    <xf numFmtId="0" fontId="2" fillId="0" borderId="9" xfId="0" applyFont="1" applyBorder="1"/>
    <xf numFmtId="0" fontId="3" fillId="0" borderId="10" xfId="0" applyFont="1" applyBorder="1"/>
    <xf numFmtId="164" fontId="3" fillId="0" borderId="10" xfId="0" applyNumberFormat="1" applyFont="1" applyBorder="1"/>
    <xf numFmtId="44" fontId="2" fillId="0" borderId="11" xfId="0" applyNumberFormat="1" applyFont="1" applyBorder="1"/>
    <xf numFmtId="7" fontId="2" fillId="0" borderId="7" xfId="0" applyNumberFormat="1" applyFont="1" applyBorder="1"/>
    <xf numFmtId="0" fontId="3" fillId="0" borderId="12" xfId="0" applyFont="1" applyBorder="1"/>
    <xf numFmtId="9" fontId="3" fillId="0" borderId="10" xfId="2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0" xfId="0" applyFont="1" applyFill="1" applyBorder="1"/>
    <xf numFmtId="164" fontId="3" fillId="4" borderId="10" xfId="1" applyNumberFormat="1" applyFont="1" applyFill="1" applyBorder="1"/>
    <xf numFmtId="44" fontId="2" fillId="4" borderId="11" xfId="1" applyFont="1" applyFill="1" applyBorder="1"/>
    <xf numFmtId="164" fontId="3" fillId="0" borderId="0" xfId="0" applyNumberFormat="1" applyFont="1"/>
    <xf numFmtId="0" fontId="5" fillId="0" borderId="13" xfId="0" applyFont="1" applyBorder="1"/>
    <xf numFmtId="1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4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5" fillId="0" borderId="0" xfId="0" applyFont="1"/>
    <xf numFmtId="44" fontId="2" fillId="0" borderId="6" xfId="1" applyFont="1" applyFill="1" applyBorder="1" applyAlignment="1">
      <alignment horizontal="left" vertical="top"/>
    </xf>
    <xf numFmtId="44" fontId="2" fillId="0" borderId="7" xfId="1" applyFont="1" applyFill="1" applyBorder="1"/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Continuous"/>
    </xf>
    <xf numFmtId="0" fontId="1" fillId="0" borderId="0" xfId="0" applyFont="1"/>
    <xf numFmtId="0" fontId="6" fillId="0" borderId="0" xfId="3" applyFill="1" applyBorder="1" applyAlignment="1">
      <alignment horizontal="left" vertical="center"/>
    </xf>
    <xf numFmtId="164" fontId="1" fillId="0" borderId="0" xfId="0" applyNumberFormat="1" applyFont="1"/>
    <xf numFmtId="0" fontId="11" fillId="0" borderId="0" xfId="0" applyFont="1"/>
    <xf numFmtId="44" fontId="2" fillId="0" borderId="2" xfId="1" applyFont="1" applyFill="1" applyBorder="1" applyAlignment="1">
      <alignment horizontal="left" vertical="top"/>
    </xf>
    <xf numFmtId="0" fontId="5" fillId="0" borderId="2" xfId="0" applyFont="1" applyBorder="1"/>
    <xf numFmtId="44" fontId="2" fillId="0" borderId="2" xfId="1" applyFont="1" applyFill="1" applyBorder="1" applyAlignment="1">
      <alignment vertical="top"/>
    </xf>
    <xf numFmtId="44" fontId="5" fillId="0" borderId="8" xfId="0" applyNumberFormat="1" applyFont="1" applyBorder="1"/>
    <xf numFmtId="0" fontId="2" fillId="0" borderId="10" xfId="0" applyFont="1" applyBorder="1"/>
    <xf numFmtId="44" fontId="2" fillId="0" borderId="11" xfId="1" applyFont="1" applyFill="1" applyBorder="1"/>
    <xf numFmtId="164" fontId="2" fillId="0" borderId="6" xfId="1" applyNumberFormat="1" applyFont="1" applyFill="1" applyBorder="1" applyAlignment="1"/>
    <xf numFmtId="9" fontId="2" fillId="0" borderId="2" xfId="2" applyFont="1" applyFill="1" applyBorder="1" applyAlignment="1"/>
    <xf numFmtId="10" fontId="2" fillId="0" borderId="10" xfId="2" applyNumberFormat="1" applyFont="1" applyFill="1" applyBorder="1" applyAlignment="1"/>
    <xf numFmtId="44" fontId="5" fillId="0" borderId="15" xfId="0" applyNumberFormat="1" applyFont="1" applyBorder="1"/>
    <xf numFmtId="164" fontId="3" fillId="0" borderId="0" xfId="1" applyNumberFormat="1" applyFont="1" applyAlignment="1">
      <alignment horizontal="center"/>
    </xf>
    <xf numFmtId="0" fontId="12" fillId="0" borderId="3" xfId="0" applyFont="1" applyBorder="1" applyAlignment="1">
      <alignment horizontal="center"/>
    </xf>
    <xf numFmtId="14" fontId="3" fillId="0" borderId="0" xfId="0" applyNumberFormat="1" applyFont="1" applyAlignment="1">
      <alignment horizontal="left"/>
    </xf>
    <xf numFmtId="14" fontId="3" fillId="0" borderId="4" xfId="0" applyNumberFormat="1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14" fontId="3" fillId="0" borderId="0" xfId="0" applyNumberFormat="1" applyFont="1" applyAlignment="1">
      <alignment horizontal="left"/>
    </xf>
    <xf numFmtId="14" fontId="3" fillId="0" borderId="4" xfId="0" applyNumberFormat="1" applyFont="1" applyBorder="1" applyAlignment="1">
      <alignment horizontal="left"/>
    </xf>
    <xf numFmtId="0" fontId="3" fillId="0" borderId="0" xfId="0" applyFont="1" applyFill="1" applyBorder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8" fontId="1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1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a.parker@atriumhospitalit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2"/>
  <sheetViews>
    <sheetView tabSelected="1" zoomScaleNormal="100" workbookViewId="0">
      <selection activeCell="D54" sqref="D54"/>
    </sheetView>
  </sheetViews>
  <sheetFormatPr defaultRowHeight="12.75" x14ac:dyDescent="0.2"/>
  <cols>
    <col min="1" max="1" width="31.140625" style="50" customWidth="1"/>
    <col min="2" max="2" width="56.42578125" style="50" customWidth="1"/>
    <col min="3" max="3" width="18.140625" style="50" customWidth="1"/>
    <col min="4" max="4" width="12.28515625" style="52" bestFit="1" customWidth="1"/>
    <col min="5" max="5" width="20.140625" style="50" customWidth="1"/>
    <col min="6" max="6" width="11.85546875" style="50" bestFit="1" customWidth="1"/>
    <col min="7" max="16384" width="9.140625" style="50"/>
  </cols>
  <sheetData>
    <row r="1" spans="1:6" ht="91.5" customHeight="1" thickBot="1" x14ac:dyDescent="0.35">
      <c r="A1" s="47"/>
      <c r="B1" s="48" t="s">
        <v>24</v>
      </c>
      <c r="C1" s="48"/>
      <c r="D1" s="73"/>
      <c r="E1" s="74"/>
      <c r="F1" s="49"/>
    </row>
    <row r="2" spans="1:6" ht="15" customHeight="1" x14ac:dyDescent="0.3">
      <c r="A2" s="2" t="s">
        <v>6</v>
      </c>
      <c r="B2" s="75" t="s">
        <v>13</v>
      </c>
      <c r="C2" s="75"/>
      <c r="D2" s="75"/>
      <c r="E2" s="76"/>
      <c r="F2" s="49"/>
    </row>
    <row r="3" spans="1:6" ht="15" customHeight="1" x14ac:dyDescent="0.3">
      <c r="A3" s="3" t="s">
        <v>15</v>
      </c>
      <c r="B3" s="51" t="s">
        <v>16</v>
      </c>
      <c r="C3" s="51"/>
      <c r="D3" s="37"/>
      <c r="E3" s="38"/>
      <c r="F3" s="49"/>
    </row>
    <row r="4" spans="1:6" ht="15" customHeight="1" x14ac:dyDescent="0.3">
      <c r="A4" s="3" t="s">
        <v>5</v>
      </c>
      <c r="B4" s="93" t="s">
        <v>14</v>
      </c>
      <c r="C4" s="93"/>
      <c r="D4" s="93"/>
      <c r="E4" s="94"/>
      <c r="F4" s="49"/>
    </row>
    <row r="5" spans="1:6" ht="3.75" customHeight="1" x14ac:dyDescent="0.3">
      <c r="A5" s="4"/>
      <c r="B5" s="5"/>
      <c r="C5" s="5"/>
      <c r="D5" s="6"/>
      <c r="E5" s="7"/>
      <c r="F5" s="49"/>
    </row>
    <row r="6" spans="1:6" ht="15" customHeight="1" x14ac:dyDescent="0.25">
      <c r="A6" s="8" t="s">
        <v>3</v>
      </c>
      <c r="B6" s="36"/>
      <c r="C6" s="36"/>
      <c r="E6" s="35"/>
    </row>
    <row r="7" spans="1:6" ht="15" customHeight="1" x14ac:dyDescent="0.25">
      <c r="A7" s="8" t="s">
        <v>4</v>
      </c>
      <c r="B7" s="83"/>
      <c r="C7" s="83"/>
      <c r="D7" s="83"/>
      <c r="E7" s="84"/>
    </row>
    <row r="8" spans="1:6" ht="15" customHeight="1" x14ac:dyDescent="0.25">
      <c r="A8" s="8" t="s">
        <v>25</v>
      </c>
      <c r="B8" s="66"/>
      <c r="C8" s="66"/>
      <c r="D8" s="66"/>
      <c r="E8" s="67"/>
    </row>
    <row r="9" spans="1:6" ht="15" customHeight="1" thickBot="1" x14ac:dyDescent="0.3">
      <c r="A9" s="23" t="s">
        <v>26</v>
      </c>
      <c r="B9" s="66"/>
      <c r="C9" s="66"/>
      <c r="D9" s="66"/>
      <c r="E9" s="67"/>
    </row>
    <row r="10" spans="1:6" ht="15" customHeight="1" thickBot="1" x14ac:dyDescent="0.3">
      <c r="A10" s="8" t="s">
        <v>27</v>
      </c>
      <c r="B10" s="24"/>
      <c r="C10" s="24"/>
      <c r="D10" s="25"/>
      <c r="E10" s="26"/>
    </row>
    <row r="11" spans="1:6" ht="20.100000000000001" customHeight="1" x14ac:dyDescent="0.25">
      <c r="A11" s="77" t="s">
        <v>12</v>
      </c>
      <c r="B11" s="78"/>
      <c r="C11" s="78"/>
      <c r="D11" s="78"/>
      <c r="E11" s="79"/>
    </row>
    <row r="12" spans="1:6" ht="20.100000000000001" customHeight="1" x14ac:dyDescent="0.25">
      <c r="A12" s="39" t="s">
        <v>17</v>
      </c>
      <c r="B12" s="40" t="s">
        <v>18</v>
      </c>
      <c r="C12" s="40" t="s">
        <v>23</v>
      </c>
      <c r="D12" s="40" t="s">
        <v>19</v>
      </c>
      <c r="E12" s="40"/>
    </row>
    <row r="13" spans="1:6" ht="15" customHeight="1" x14ac:dyDescent="0.25">
      <c r="A13" s="9"/>
      <c r="B13" s="86" t="s">
        <v>48</v>
      </c>
      <c r="C13" s="10"/>
      <c r="D13" s="12"/>
      <c r="E13" s="11">
        <f>A13*C13*D13</f>
        <v>0</v>
      </c>
    </row>
    <row r="14" spans="1:6" ht="15" customHeight="1" x14ac:dyDescent="0.2">
      <c r="A14" s="9"/>
      <c r="B14" s="20" t="s">
        <v>29</v>
      </c>
      <c r="C14" s="10"/>
      <c r="D14" s="12">
        <v>50</v>
      </c>
      <c r="E14" s="11">
        <f>A14*C14*D14</f>
        <v>0</v>
      </c>
    </row>
    <row r="15" spans="1:6" ht="15" customHeight="1" x14ac:dyDescent="0.2">
      <c r="A15" s="9"/>
      <c r="B15" s="20" t="s">
        <v>32</v>
      </c>
      <c r="C15" s="10"/>
      <c r="D15" s="12">
        <v>425</v>
      </c>
      <c r="E15" s="11">
        <f t="shared" ref="E15:E66" si="0">A15*C15*D15</f>
        <v>0</v>
      </c>
    </row>
    <row r="16" spans="1:6" ht="15" customHeight="1" x14ac:dyDescent="0.2">
      <c r="A16" s="9"/>
      <c r="B16" s="50" t="s">
        <v>31</v>
      </c>
      <c r="C16" s="10"/>
      <c r="D16" s="12"/>
      <c r="E16" s="11">
        <f t="shared" si="0"/>
        <v>0</v>
      </c>
    </row>
    <row r="17" spans="1:5" ht="15" customHeight="1" x14ac:dyDescent="0.2">
      <c r="A17" s="9"/>
      <c r="C17" s="10"/>
      <c r="D17" s="12"/>
      <c r="E17" s="11">
        <f t="shared" si="0"/>
        <v>0</v>
      </c>
    </row>
    <row r="18" spans="1:5" ht="15" customHeight="1" x14ac:dyDescent="0.25">
      <c r="A18" s="9"/>
      <c r="B18" s="86" t="s">
        <v>49</v>
      </c>
      <c r="C18" s="10"/>
      <c r="D18" s="12"/>
      <c r="E18" s="11">
        <f t="shared" si="0"/>
        <v>0</v>
      </c>
    </row>
    <row r="19" spans="1:5" ht="15" customHeight="1" x14ac:dyDescent="0.2">
      <c r="A19" s="9"/>
      <c r="B19" s="20" t="s">
        <v>30</v>
      </c>
      <c r="C19" s="10"/>
      <c r="D19" s="12">
        <v>175</v>
      </c>
      <c r="E19" s="11">
        <f>A19*C19*D19</f>
        <v>0</v>
      </c>
    </row>
    <row r="20" spans="1:5" ht="15" customHeight="1" x14ac:dyDescent="0.2">
      <c r="A20" s="9"/>
      <c r="B20" s="92" t="s">
        <v>70</v>
      </c>
      <c r="C20" s="10"/>
      <c r="D20" s="12">
        <v>215</v>
      </c>
      <c r="E20" s="11">
        <f>A20*C20*D20</f>
        <v>0</v>
      </c>
    </row>
    <row r="21" spans="1:5" ht="15" customHeight="1" x14ac:dyDescent="0.2">
      <c r="A21" s="9"/>
      <c r="B21" s="88" t="s">
        <v>50</v>
      </c>
      <c r="C21" s="89"/>
      <c r="D21" s="12">
        <v>500</v>
      </c>
      <c r="E21" s="11">
        <f t="shared" si="0"/>
        <v>0</v>
      </c>
    </row>
    <row r="22" spans="1:5" ht="15" customHeight="1" x14ac:dyDescent="0.2">
      <c r="A22" s="9"/>
      <c r="B22" s="20" t="s">
        <v>51</v>
      </c>
      <c r="C22" s="10"/>
      <c r="D22" s="12">
        <v>150</v>
      </c>
      <c r="E22" s="11">
        <f t="shared" si="0"/>
        <v>0</v>
      </c>
    </row>
    <row r="23" spans="1:5" ht="15" customHeight="1" x14ac:dyDescent="0.2">
      <c r="A23" s="9"/>
      <c r="B23" s="20" t="s">
        <v>52</v>
      </c>
      <c r="C23" s="10"/>
      <c r="D23" s="12">
        <v>700</v>
      </c>
      <c r="E23" s="11">
        <f t="shared" si="0"/>
        <v>0</v>
      </c>
    </row>
    <row r="24" spans="1:5" ht="15" customHeight="1" x14ac:dyDescent="0.2">
      <c r="A24" s="9"/>
      <c r="B24" s="20" t="s">
        <v>53</v>
      </c>
      <c r="C24" s="10"/>
      <c r="D24" s="12">
        <v>250</v>
      </c>
      <c r="E24" s="11">
        <f t="shared" si="0"/>
        <v>0</v>
      </c>
    </row>
    <row r="25" spans="1:5" ht="15" customHeight="1" x14ac:dyDescent="0.2">
      <c r="A25" s="9"/>
      <c r="B25" s="20" t="s">
        <v>69</v>
      </c>
      <c r="C25" s="10"/>
      <c r="D25" s="12">
        <v>165</v>
      </c>
      <c r="E25" s="11">
        <f>A25*C25*D25</f>
        <v>0</v>
      </c>
    </row>
    <row r="26" spans="1:5" ht="15" customHeight="1" x14ac:dyDescent="0.2">
      <c r="A26" s="9"/>
      <c r="B26" s="90" t="s">
        <v>54</v>
      </c>
      <c r="C26" s="10"/>
      <c r="D26" s="12"/>
      <c r="E26" s="11">
        <f t="shared" si="0"/>
        <v>0</v>
      </c>
    </row>
    <row r="27" spans="1:5" ht="15" customHeight="1" x14ac:dyDescent="0.2">
      <c r="A27" s="9"/>
      <c r="B27" s="90" t="s">
        <v>55</v>
      </c>
      <c r="C27" s="10"/>
      <c r="D27" s="12"/>
      <c r="E27" s="11">
        <f t="shared" si="0"/>
        <v>0</v>
      </c>
    </row>
    <row r="28" spans="1:5" ht="15" customHeight="1" x14ac:dyDescent="0.2">
      <c r="A28" s="9"/>
      <c r="B28" s="85"/>
      <c r="C28" s="10"/>
      <c r="D28" s="12"/>
      <c r="E28" s="11">
        <f t="shared" si="0"/>
        <v>0</v>
      </c>
    </row>
    <row r="29" spans="1:5" ht="15" customHeight="1" x14ac:dyDescent="0.25">
      <c r="A29" s="9"/>
      <c r="B29" s="87" t="s">
        <v>33</v>
      </c>
      <c r="C29" s="10"/>
      <c r="D29" s="12"/>
      <c r="E29" s="11">
        <f t="shared" si="0"/>
        <v>0</v>
      </c>
    </row>
    <row r="30" spans="1:5" ht="15" customHeight="1" x14ac:dyDescent="0.2">
      <c r="A30" s="9"/>
      <c r="B30" s="20" t="s">
        <v>71</v>
      </c>
      <c r="C30" s="10"/>
      <c r="D30" s="12">
        <v>100</v>
      </c>
      <c r="E30" s="11">
        <f t="shared" si="0"/>
        <v>0</v>
      </c>
    </row>
    <row r="31" spans="1:5" ht="15" customHeight="1" x14ac:dyDescent="0.2">
      <c r="A31" s="9"/>
      <c r="B31" s="20" t="s">
        <v>36</v>
      </c>
      <c r="C31" s="10"/>
      <c r="D31" s="12">
        <v>100</v>
      </c>
      <c r="E31" s="11">
        <f t="shared" si="0"/>
        <v>0</v>
      </c>
    </row>
    <row r="32" spans="1:5" ht="15" customHeight="1" x14ac:dyDescent="0.2">
      <c r="A32" s="9"/>
      <c r="B32" s="20" t="s">
        <v>34</v>
      </c>
      <c r="C32" s="10"/>
      <c r="D32" s="12">
        <v>75</v>
      </c>
      <c r="E32" s="11">
        <f t="shared" si="0"/>
        <v>0</v>
      </c>
    </row>
    <row r="33" spans="1:5" ht="15" customHeight="1" x14ac:dyDescent="0.2">
      <c r="A33" s="9"/>
      <c r="B33" s="20" t="s">
        <v>72</v>
      </c>
      <c r="C33" s="10"/>
      <c r="D33" s="12">
        <v>175</v>
      </c>
      <c r="E33" s="11">
        <f t="shared" si="0"/>
        <v>0</v>
      </c>
    </row>
    <row r="34" spans="1:5" ht="15" customHeight="1" x14ac:dyDescent="0.2">
      <c r="A34" s="9"/>
      <c r="B34" s="88" t="s">
        <v>35</v>
      </c>
      <c r="C34" s="10"/>
      <c r="D34" s="12">
        <v>75</v>
      </c>
      <c r="E34" s="11">
        <f t="shared" si="0"/>
        <v>0</v>
      </c>
    </row>
    <row r="35" spans="1:5" ht="15" customHeight="1" x14ac:dyDescent="0.2">
      <c r="A35" s="9"/>
      <c r="B35" s="20" t="s">
        <v>37</v>
      </c>
      <c r="C35" s="10"/>
      <c r="D35" s="12">
        <v>75</v>
      </c>
      <c r="E35" s="11">
        <f t="shared" si="0"/>
        <v>0</v>
      </c>
    </row>
    <row r="36" spans="1:5" ht="15" customHeight="1" x14ac:dyDescent="0.2">
      <c r="A36" s="9"/>
      <c r="B36"/>
      <c r="C36" s="10"/>
      <c r="D36" s="12"/>
      <c r="E36" s="11">
        <f t="shared" si="0"/>
        <v>0</v>
      </c>
    </row>
    <row r="37" spans="1:5" ht="15" customHeight="1" x14ac:dyDescent="0.25">
      <c r="A37" s="9"/>
      <c r="B37" s="87" t="s">
        <v>38</v>
      </c>
      <c r="C37" s="10"/>
      <c r="D37" s="12"/>
      <c r="E37" s="11">
        <f t="shared" si="0"/>
        <v>0</v>
      </c>
    </row>
    <row r="38" spans="1:5" ht="15" customHeight="1" x14ac:dyDescent="0.2">
      <c r="A38" s="9"/>
      <c r="B38" s="20" t="s">
        <v>40</v>
      </c>
      <c r="C38" s="10"/>
      <c r="D38" s="12">
        <v>250</v>
      </c>
      <c r="E38" s="11">
        <f t="shared" si="0"/>
        <v>0</v>
      </c>
    </row>
    <row r="39" spans="1:5" ht="15" customHeight="1" x14ac:dyDescent="0.2">
      <c r="A39" s="9"/>
      <c r="B39" s="20" t="s">
        <v>41</v>
      </c>
      <c r="C39" s="10"/>
      <c r="D39" s="12">
        <v>400</v>
      </c>
      <c r="E39" s="11">
        <f t="shared" si="0"/>
        <v>0</v>
      </c>
    </row>
    <row r="40" spans="1:5" ht="15" customHeight="1" x14ac:dyDescent="0.2">
      <c r="A40" s="9"/>
      <c r="B40" s="20" t="s">
        <v>39</v>
      </c>
      <c r="C40" s="10"/>
      <c r="D40" s="12">
        <v>575</v>
      </c>
      <c r="E40" s="11">
        <f t="shared" si="0"/>
        <v>0</v>
      </c>
    </row>
    <row r="41" spans="1:5" ht="15" customHeight="1" x14ac:dyDescent="0.2">
      <c r="A41" s="9"/>
      <c r="B41" s="20" t="s">
        <v>42</v>
      </c>
      <c r="C41" s="10"/>
      <c r="D41" s="12">
        <v>750</v>
      </c>
      <c r="E41" s="11">
        <f t="shared" si="0"/>
        <v>0</v>
      </c>
    </row>
    <row r="42" spans="1:5" ht="15" customHeight="1" x14ac:dyDescent="0.2">
      <c r="A42" s="9"/>
      <c r="B42" s="20" t="s">
        <v>43</v>
      </c>
      <c r="C42" s="10"/>
      <c r="D42" s="12">
        <v>275</v>
      </c>
      <c r="E42" s="11">
        <f t="shared" si="0"/>
        <v>0</v>
      </c>
    </row>
    <row r="43" spans="1:5" ht="15" customHeight="1" x14ac:dyDescent="0.2">
      <c r="A43" s="9"/>
      <c r="B43" s="20" t="s">
        <v>73</v>
      </c>
      <c r="C43" s="10"/>
      <c r="D43" s="12">
        <v>500</v>
      </c>
      <c r="E43" s="11">
        <f t="shared" si="0"/>
        <v>0</v>
      </c>
    </row>
    <row r="44" spans="1:5" ht="15" customHeight="1" x14ac:dyDescent="0.2">
      <c r="A44" s="9"/>
      <c r="B44" s="20" t="s">
        <v>44</v>
      </c>
      <c r="C44" s="10"/>
      <c r="D44" s="12">
        <v>35</v>
      </c>
      <c r="E44" s="11">
        <f t="shared" si="0"/>
        <v>0</v>
      </c>
    </row>
    <row r="45" spans="1:5" ht="15" customHeight="1" x14ac:dyDescent="0.2">
      <c r="A45" s="9"/>
      <c r="B45" s="20" t="s">
        <v>45</v>
      </c>
      <c r="C45" s="10"/>
      <c r="D45" s="12">
        <v>85</v>
      </c>
      <c r="E45" s="11">
        <f t="shared" si="0"/>
        <v>0</v>
      </c>
    </row>
    <row r="46" spans="1:5" ht="15" customHeight="1" x14ac:dyDescent="0.2">
      <c r="A46" s="9"/>
      <c r="B46" s="20" t="s">
        <v>46</v>
      </c>
      <c r="C46" s="10"/>
      <c r="D46" s="12">
        <v>225</v>
      </c>
      <c r="E46" s="11">
        <f t="shared" si="0"/>
        <v>0</v>
      </c>
    </row>
    <row r="47" spans="1:5" ht="15" customHeight="1" x14ac:dyDescent="0.2">
      <c r="A47" s="9"/>
      <c r="B47" s="20" t="s">
        <v>47</v>
      </c>
      <c r="C47" s="10"/>
      <c r="D47" s="12"/>
      <c r="E47" s="11">
        <f t="shared" si="0"/>
        <v>0</v>
      </c>
    </row>
    <row r="48" spans="1:5" ht="15" customHeight="1" x14ac:dyDescent="0.2">
      <c r="A48" s="9"/>
      <c r="B48"/>
      <c r="C48" s="10"/>
      <c r="D48" s="12"/>
      <c r="E48" s="11">
        <f t="shared" si="0"/>
        <v>0</v>
      </c>
    </row>
    <row r="49" spans="1:5" ht="15" customHeight="1" x14ac:dyDescent="0.25">
      <c r="A49" s="9"/>
      <c r="B49" s="86" t="s">
        <v>56</v>
      </c>
      <c r="C49" s="10"/>
      <c r="D49" s="12"/>
      <c r="E49" s="11">
        <f t="shared" si="0"/>
        <v>0</v>
      </c>
    </row>
    <row r="50" spans="1:5" ht="15" customHeight="1" x14ac:dyDescent="0.2">
      <c r="A50" s="9"/>
      <c r="B50" s="20" t="s">
        <v>57</v>
      </c>
      <c r="C50" s="10"/>
      <c r="D50" s="12">
        <v>60</v>
      </c>
      <c r="E50" s="11">
        <f t="shared" si="0"/>
        <v>0</v>
      </c>
    </row>
    <row r="51" spans="1:5" ht="15" customHeight="1" x14ac:dyDescent="0.2">
      <c r="A51" s="9"/>
      <c r="B51" s="20" t="s">
        <v>74</v>
      </c>
      <c r="C51" s="10"/>
      <c r="D51" s="12"/>
      <c r="E51" s="11">
        <f t="shared" si="0"/>
        <v>0</v>
      </c>
    </row>
    <row r="52" spans="1:5" ht="15" customHeight="1" x14ac:dyDescent="0.2">
      <c r="A52" s="9"/>
      <c r="B52" s="20" t="s">
        <v>58</v>
      </c>
      <c r="C52" s="10"/>
      <c r="D52" s="12">
        <v>100</v>
      </c>
      <c r="E52" s="11">
        <f t="shared" si="0"/>
        <v>0</v>
      </c>
    </row>
    <row r="53" spans="1:5" ht="15" customHeight="1" x14ac:dyDescent="0.2">
      <c r="A53" s="9"/>
      <c r="B53" s="20" t="s">
        <v>59</v>
      </c>
      <c r="C53" s="10"/>
      <c r="D53" s="12">
        <v>850</v>
      </c>
      <c r="E53" s="11">
        <f t="shared" si="0"/>
        <v>0</v>
      </c>
    </row>
    <row r="54" spans="1:5" ht="15" customHeight="1" x14ac:dyDescent="0.2">
      <c r="A54" s="9"/>
      <c r="B54"/>
      <c r="C54" s="10"/>
      <c r="D54" s="12"/>
      <c r="E54" s="11">
        <f t="shared" si="0"/>
        <v>0</v>
      </c>
    </row>
    <row r="55" spans="1:5" ht="15" customHeight="1" x14ac:dyDescent="0.25">
      <c r="A55" s="9"/>
      <c r="B55" s="86" t="s">
        <v>63</v>
      </c>
      <c r="C55" s="10"/>
      <c r="D55" s="12"/>
      <c r="E55" s="11">
        <f t="shared" si="0"/>
        <v>0</v>
      </c>
    </row>
    <row r="56" spans="1:5" ht="15" customHeight="1" x14ac:dyDescent="0.2">
      <c r="A56" s="9"/>
      <c r="B56" s="91" t="s">
        <v>64</v>
      </c>
      <c r="C56" s="10"/>
      <c r="D56" s="12">
        <v>25</v>
      </c>
      <c r="E56" s="11">
        <f t="shared" si="0"/>
        <v>0</v>
      </c>
    </row>
    <row r="57" spans="1:5" ht="15" customHeight="1" x14ac:dyDescent="0.2">
      <c r="A57" s="9"/>
      <c r="B57" s="20" t="s">
        <v>65</v>
      </c>
      <c r="C57" s="10"/>
      <c r="D57" s="12">
        <v>10</v>
      </c>
      <c r="E57" s="11">
        <f t="shared" si="0"/>
        <v>0</v>
      </c>
    </row>
    <row r="58" spans="1:5" ht="15" customHeight="1" x14ac:dyDescent="0.2">
      <c r="A58" s="9"/>
      <c r="B58" s="20" t="s">
        <v>66</v>
      </c>
      <c r="C58" s="10"/>
      <c r="D58" s="12">
        <v>200</v>
      </c>
      <c r="E58" s="11">
        <f t="shared" si="0"/>
        <v>0</v>
      </c>
    </row>
    <row r="59" spans="1:5" ht="15" customHeight="1" x14ac:dyDescent="0.2">
      <c r="A59" s="9"/>
      <c r="B59" s="20" t="s">
        <v>67</v>
      </c>
      <c r="C59" s="10"/>
      <c r="D59" s="12">
        <v>175</v>
      </c>
      <c r="E59" s="11">
        <f t="shared" si="0"/>
        <v>0</v>
      </c>
    </row>
    <row r="60" spans="1:5" ht="15" customHeight="1" x14ac:dyDescent="0.2">
      <c r="A60" s="9"/>
      <c r="B60" s="20" t="s">
        <v>68</v>
      </c>
      <c r="C60" s="10"/>
      <c r="D60" s="12">
        <v>150</v>
      </c>
      <c r="E60" s="11">
        <f t="shared" si="0"/>
        <v>0</v>
      </c>
    </row>
    <row r="61" spans="1:5" ht="15" customHeight="1" x14ac:dyDescent="0.2">
      <c r="A61" s="9"/>
      <c r="B61"/>
      <c r="C61" s="10"/>
      <c r="D61" s="12"/>
      <c r="E61" s="11">
        <f t="shared" si="0"/>
        <v>0</v>
      </c>
    </row>
    <row r="62" spans="1:5" ht="15" customHeight="1" x14ac:dyDescent="0.25">
      <c r="A62" s="9"/>
      <c r="B62" s="86" t="s">
        <v>60</v>
      </c>
      <c r="C62" s="10"/>
      <c r="D62" s="12"/>
      <c r="E62" s="11">
        <f t="shared" si="0"/>
        <v>0</v>
      </c>
    </row>
    <row r="63" spans="1:5" ht="15" customHeight="1" x14ac:dyDescent="0.2">
      <c r="A63" s="9"/>
      <c r="B63" s="20" t="s">
        <v>61</v>
      </c>
      <c r="C63" s="10"/>
      <c r="D63" s="12">
        <v>30</v>
      </c>
      <c r="E63" s="11">
        <f t="shared" si="0"/>
        <v>0</v>
      </c>
    </row>
    <row r="64" spans="1:5" ht="15" customHeight="1" x14ac:dyDescent="0.2">
      <c r="A64" s="9"/>
      <c r="B64" s="20" t="s">
        <v>62</v>
      </c>
      <c r="C64" s="10"/>
      <c r="D64" s="12">
        <v>50</v>
      </c>
      <c r="E64" s="11">
        <f t="shared" si="0"/>
        <v>0</v>
      </c>
    </row>
    <row r="65" spans="1:5" ht="15" customHeight="1" x14ac:dyDescent="0.2">
      <c r="A65" s="9"/>
      <c r="C65" s="10"/>
      <c r="D65" s="64"/>
      <c r="E65" s="11">
        <f t="shared" si="0"/>
        <v>0</v>
      </c>
    </row>
    <row r="66" spans="1:5" ht="15" customHeight="1" thickBot="1" x14ac:dyDescent="0.25">
      <c r="A66" s="9"/>
      <c r="B66" s="10"/>
      <c r="C66" s="10"/>
      <c r="D66" s="12"/>
      <c r="E66" s="11">
        <f t="shared" si="0"/>
        <v>0</v>
      </c>
    </row>
    <row r="67" spans="1:5" ht="15" customHeight="1" thickBot="1" x14ac:dyDescent="0.3">
      <c r="A67" s="44"/>
      <c r="B67" s="42" t="s">
        <v>20</v>
      </c>
      <c r="C67" s="42"/>
      <c r="D67" s="60"/>
      <c r="E67" s="43">
        <f>SUM(E13:E66)</f>
        <v>0</v>
      </c>
    </row>
    <row r="68" spans="1:5" ht="15" customHeight="1" thickBot="1" x14ac:dyDescent="0.25">
      <c r="A68" s="46"/>
      <c r="B68" s="55" t="s">
        <v>21</v>
      </c>
      <c r="C68" s="55"/>
      <c r="D68" s="55"/>
      <c r="E68" s="57">
        <f>SUM(E13:E66)</f>
        <v>0</v>
      </c>
    </row>
    <row r="69" spans="1:5" ht="15" customHeight="1" x14ac:dyDescent="0.25">
      <c r="A69" s="46"/>
      <c r="B69" s="56" t="s">
        <v>7</v>
      </c>
      <c r="C69" s="56"/>
      <c r="D69" s="61">
        <v>0.25</v>
      </c>
      <c r="E69" s="22">
        <f>E68*D69</f>
        <v>0</v>
      </c>
    </row>
    <row r="70" spans="1:5" ht="15" customHeight="1" thickBot="1" x14ac:dyDescent="0.3">
      <c r="A70" s="45"/>
      <c r="B70" s="23" t="s">
        <v>0</v>
      </c>
      <c r="C70" s="58"/>
      <c r="D70" s="62">
        <v>8.2500000000000004E-2</v>
      </c>
      <c r="E70" s="59">
        <f>(E68+E69)*D70</f>
        <v>0</v>
      </c>
    </row>
    <row r="71" spans="1:5" ht="15" customHeight="1" x14ac:dyDescent="0.2">
      <c r="A71" s="10"/>
      <c r="B71" s="41" t="s">
        <v>22</v>
      </c>
      <c r="C71" s="41"/>
      <c r="D71" s="41"/>
      <c r="E71" s="63">
        <f>E68+E69+E70</f>
        <v>0</v>
      </c>
    </row>
    <row r="72" spans="1:5" ht="15" hidden="1" customHeight="1" x14ac:dyDescent="0.2">
      <c r="A72" s="9"/>
      <c r="B72" s="20"/>
      <c r="C72" s="20"/>
      <c r="D72" s="12"/>
      <c r="E72" s="11">
        <f>A72*D72</f>
        <v>0</v>
      </c>
    </row>
    <row r="73" spans="1:5" ht="15" hidden="1" customHeight="1" x14ac:dyDescent="0.2">
      <c r="A73" s="9"/>
      <c r="B73" s="20"/>
      <c r="C73" s="20"/>
      <c r="D73" s="12"/>
      <c r="E73" s="11">
        <f>A73*D73</f>
        <v>0</v>
      </c>
    </row>
    <row r="74" spans="1:5" ht="15" hidden="1" customHeight="1" thickBot="1" x14ac:dyDescent="0.25">
      <c r="A74" s="9"/>
      <c r="B74" s="20"/>
      <c r="C74" s="20"/>
      <c r="D74" s="12"/>
      <c r="E74" s="11">
        <f>A74*D74</f>
        <v>0</v>
      </c>
    </row>
    <row r="75" spans="1:5" ht="15" hidden="1" customHeight="1" x14ac:dyDescent="0.25">
      <c r="A75" s="9"/>
      <c r="B75" s="1" t="s">
        <v>8</v>
      </c>
      <c r="C75" s="54"/>
      <c r="D75" s="21"/>
      <c r="E75" s="22">
        <f>SUM(E72:E74)</f>
        <v>0</v>
      </c>
    </row>
    <row r="76" spans="1:5" ht="15" hidden="1" customHeight="1" x14ac:dyDescent="0.2">
      <c r="A76" s="9"/>
      <c r="B76" s="13" t="s">
        <v>9</v>
      </c>
      <c r="C76" s="20"/>
      <c r="D76" s="14">
        <v>0.02</v>
      </c>
      <c r="E76" s="11">
        <f>SUM(E75*D76)</f>
        <v>0</v>
      </c>
    </row>
    <row r="77" spans="1:5" ht="15" hidden="1" thickBot="1" x14ac:dyDescent="0.25">
      <c r="A77" s="9"/>
      <c r="B77" s="13" t="s">
        <v>10</v>
      </c>
      <c r="C77" s="20"/>
      <c r="D77" s="14">
        <v>7.0000000000000007E-2</v>
      </c>
      <c r="E77" s="11">
        <f>(E75+E76)*D77</f>
        <v>0</v>
      </c>
    </row>
    <row r="78" spans="1:5" ht="15" hidden="1" thickBot="1" x14ac:dyDescent="0.25">
      <c r="A78" s="28"/>
      <c r="B78" s="15" t="s">
        <v>11</v>
      </c>
      <c r="C78" s="24"/>
      <c r="D78" s="29">
        <v>0.06</v>
      </c>
      <c r="E78" s="16">
        <f>(E75+E76)*D78</f>
        <v>0</v>
      </c>
    </row>
    <row r="79" spans="1:5" ht="20.100000000000001" hidden="1" customHeight="1" thickBot="1" x14ac:dyDescent="0.3">
      <c r="A79" s="30"/>
      <c r="B79" s="31" t="s">
        <v>2</v>
      </c>
      <c r="C79" s="31"/>
      <c r="D79" s="32"/>
      <c r="E79" s="33">
        <f>SUM(E75:E78)</f>
        <v>0</v>
      </c>
    </row>
    <row r="80" spans="1:5" ht="15" hidden="1" customHeight="1" thickBot="1" x14ac:dyDescent="0.3">
      <c r="A80" s="17"/>
      <c r="B80" s="18"/>
      <c r="C80" s="18"/>
      <c r="D80" s="19"/>
      <c r="E80" s="27"/>
    </row>
    <row r="81" spans="1:5" ht="14.25" x14ac:dyDescent="0.2">
      <c r="A81" s="80" t="s">
        <v>1</v>
      </c>
      <c r="B81" s="81"/>
      <c r="C81" s="81"/>
      <c r="D81" s="81"/>
      <c r="E81" s="82"/>
    </row>
    <row r="82" spans="1:5" ht="14.25" x14ac:dyDescent="0.2">
      <c r="A82" s="65"/>
      <c r="B82" s="68" t="s">
        <v>28</v>
      </c>
      <c r="C82" s="69"/>
      <c r="D82" s="69"/>
      <c r="E82" s="70"/>
    </row>
    <row r="83" spans="1:5" ht="56.25" customHeight="1" thickBot="1" x14ac:dyDescent="0.25">
      <c r="A83" s="15"/>
      <c r="B83" s="71"/>
      <c r="C83" s="71"/>
      <c r="D83" s="71"/>
      <c r="E83" s="72"/>
    </row>
    <row r="84" spans="1:5" ht="14.25" x14ac:dyDescent="0.2">
      <c r="A84" s="20"/>
      <c r="B84" s="20"/>
      <c r="C84" s="20"/>
      <c r="D84" s="34"/>
      <c r="E84" s="20"/>
    </row>
    <row r="85" spans="1:5" ht="15" customHeight="1" x14ac:dyDescent="0.2"/>
    <row r="86" spans="1:5" ht="15" customHeight="1" x14ac:dyDescent="0.2"/>
    <row r="90" spans="1:5" s="53" customFormat="1" ht="20.100000000000001" customHeight="1" x14ac:dyDescent="0.2">
      <c r="A90" s="50"/>
      <c r="B90" s="50"/>
      <c r="C90" s="50"/>
      <c r="D90" s="52"/>
      <c r="E90" s="50"/>
    </row>
    <row r="92" spans="1:5" s="53" customFormat="1" ht="20.100000000000001" customHeight="1" x14ac:dyDescent="0.2">
      <c r="A92" s="50"/>
      <c r="B92" s="50"/>
      <c r="C92" s="50"/>
      <c r="D92" s="52"/>
      <c r="E92" s="50"/>
    </row>
  </sheetData>
  <mergeCells count="7">
    <mergeCell ref="B82:E83"/>
    <mergeCell ref="D1:E1"/>
    <mergeCell ref="B2:E2"/>
    <mergeCell ref="B4:E4"/>
    <mergeCell ref="A11:E11"/>
    <mergeCell ref="A81:E81"/>
    <mergeCell ref="B7:E7"/>
  </mergeCells>
  <phoneticPr fontId="0" type="noConversion"/>
  <hyperlinks>
    <hyperlink ref="B3" r:id="rId1" xr:uid="{46C97F17-AC60-4AAF-A7C1-41C2B3A2CBFD}"/>
  </hyperlinks>
  <printOptions horizontalCentered="1"/>
  <pageMargins left="0.75" right="0.75" top="1" bottom="1" header="0.5" footer="0.5"/>
  <pageSetup scale="8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Hyatt Hotels &amp; Resorts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NMBuckley</dc:creator>
  <cp:lastModifiedBy>Maria Parker</cp:lastModifiedBy>
  <cp:lastPrinted>2021-08-24T16:37:21Z</cp:lastPrinted>
  <dcterms:created xsi:type="dcterms:W3CDTF">2006-11-01T19:26:51Z</dcterms:created>
  <dcterms:modified xsi:type="dcterms:W3CDTF">2024-05-31T18:46:37Z</dcterms:modified>
</cp:coreProperties>
</file>